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(20250210) AI반도체분과\"/>
    </mc:Choice>
  </mc:AlternateContent>
  <bookViews>
    <workbookView xWindow="-57720" yWindow="-120" windowWidth="29040" windowHeight="15840"/>
  </bookViews>
  <sheets>
    <sheet name="일반분과 및 AI반도체분과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3" l="1"/>
  <c r="G11" i="3"/>
  <c r="F11" i="3" s="1"/>
  <c r="E11" i="3"/>
  <c r="N10" i="3" s="1"/>
  <c r="I10" i="3" s="1"/>
  <c r="M10" i="3" l="1"/>
  <c r="H10" i="3" s="1"/>
  <c r="L10" i="3" l="1"/>
  <c r="G10" i="3" s="1"/>
  <c r="F10" i="3" s="1"/>
  <c r="J10" i="3"/>
  <c r="D10" i="3"/>
</calcChain>
</file>

<file path=xl/comments1.xml><?xml version="1.0" encoding="utf-8"?>
<comments xmlns="http://schemas.openxmlformats.org/spreadsheetml/2006/main">
  <authors>
    <author>nipa</author>
  </authors>
  <commentList>
    <comment ref="F9" authorId="0" shapeId="0">
      <text>
        <r>
          <rPr>
            <b/>
            <sz val="9"/>
            <color indexed="81"/>
            <rFont val="돋움"/>
            <family val="3"/>
            <charset val="129"/>
          </rPr>
          <t>현물매칭은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현금매칭이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늘어나는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만큼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줄일수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있음</t>
        </r>
      </text>
    </comment>
    <comment ref="G9" authorId="0" shapeId="0">
      <text>
        <r>
          <rPr>
            <b/>
            <sz val="9"/>
            <color indexed="81"/>
            <rFont val="돋움"/>
            <family val="3"/>
            <charset val="129"/>
          </rPr>
          <t>현금매칭은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도출된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금액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매칭하여야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함</t>
        </r>
      </text>
    </comment>
    <comment ref="E10" authorId="0" shapeId="0">
      <text>
        <r>
          <rPr>
            <b/>
            <sz val="10"/>
            <color indexed="81"/>
            <rFont val="돋움"/>
            <family val="3"/>
            <charset val="129"/>
          </rPr>
          <t>희망하는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정부지원금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액수를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직접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입력</t>
        </r>
        <r>
          <rPr>
            <b/>
            <sz val="10"/>
            <color indexed="81"/>
            <rFont val="Tahoma"/>
            <family val="2"/>
          </rPr>
          <t>(</t>
        </r>
        <r>
          <rPr>
            <b/>
            <sz val="10"/>
            <color indexed="81"/>
            <rFont val="돋움"/>
            <family val="3"/>
            <charset val="129"/>
          </rPr>
          <t>최대</t>
        </r>
        <r>
          <rPr>
            <b/>
            <sz val="10"/>
            <color indexed="81"/>
            <rFont val="Tahoma"/>
            <family val="2"/>
          </rPr>
          <t xml:space="preserve"> 2</t>
        </r>
        <r>
          <rPr>
            <b/>
            <sz val="10"/>
            <color indexed="81"/>
            <rFont val="돋움"/>
            <family val="3"/>
            <charset val="129"/>
          </rPr>
          <t>억원</t>
        </r>
        <r>
          <rPr>
            <b/>
            <sz val="10"/>
            <color indexed="81"/>
            <rFont val="Tahoma"/>
            <family val="2"/>
          </rPr>
          <t>)</t>
        </r>
      </text>
    </comment>
    <comment ref="I10" authorId="0" shapeId="0">
      <text>
        <r>
          <rPr>
            <b/>
            <sz val="9"/>
            <color indexed="81"/>
            <rFont val="돋움"/>
            <family val="3"/>
            <charset val="129"/>
          </rPr>
          <t>공급기업은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현물만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매칭하며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도출된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금액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매칭하여야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함</t>
        </r>
      </text>
    </comment>
    <comment ref="H11" authorId="0" shapeId="0">
      <text>
        <r>
          <rPr>
            <b/>
            <sz val="10"/>
            <color indexed="81"/>
            <rFont val="Tahoma"/>
            <family val="2"/>
          </rPr>
          <t>[</t>
        </r>
        <r>
          <rPr>
            <b/>
            <sz val="10"/>
            <color indexed="81"/>
            <rFont val="돋움"/>
            <family val="3"/>
            <charset val="129"/>
          </rPr>
          <t>표</t>
        </r>
        <r>
          <rPr>
            <b/>
            <sz val="10"/>
            <color indexed="81"/>
            <rFont val="Tahoma"/>
            <family val="2"/>
          </rPr>
          <t>2]</t>
        </r>
        <r>
          <rPr>
            <b/>
            <sz val="10"/>
            <color indexed="81"/>
            <rFont val="돋움"/>
            <family val="3"/>
            <charset val="129"/>
          </rPr>
          <t>에서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수요기업에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해당되는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수치를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직접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입력</t>
        </r>
      </text>
    </comment>
    <comment ref="I11" authorId="0" shapeId="0">
      <text>
        <r>
          <rPr>
            <b/>
            <sz val="10"/>
            <color indexed="81"/>
            <rFont val="Tahoma"/>
            <family val="2"/>
          </rPr>
          <t>[</t>
        </r>
        <r>
          <rPr>
            <b/>
            <sz val="10"/>
            <color indexed="81"/>
            <rFont val="돋움"/>
            <family val="3"/>
            <charset val="129"/>
          </rPr>
          <t>표</t>
        </r>
        <r>
          <rPr>
            <b/>
            <sz val="10"/>
            <color indexed="81"/>
            <rFont val="Tahoma"/>
            <family val="2"/>
          </rPr>
          <t>2]</t>
        </r>
        <r>
          <rPr>
            <b/>
            <sz val="10"/>
            <color indexed="81"/>
            <rFont val="돋움"/>
            <family val="3"/>
            <charset val="129"/>
          </rPr>
          <t>에서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공급기업</t>
        </r>
        <r>
          <rPr>
            <b/>
            <sz val="10"/>
            <color indexed="81"/>
            <rFont val="돋움"/>
            <family val="3"/>
            <charset val="129"/>
          </rPr>
          <t>에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해당되는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수치를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직접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입력</t>
        </r>
      </text>
    </comment>
  </commentList>
</comments>
</file>

<file path=xl/sharedStrings.xml><?xml version="1.0" encoding="utf-8"?>
<sst xmlns="http://schemas.openxmlformats.org/spreadsheetml/2006/main" count="42" uniqueCount="38">
  <si>
    <t>총사업비</t>
    <phoneticPr fontId="1" type="noConversion"/>
  </si>
  <si>
    <t>정부지원비</t>
    <phoneticPr fontId="1" type="noConversion"/>
  </si>
  <si>
    <t>수요기업</t>
    <phoneticPr fontId="1" type="noConversion"/>
  </si>
  <si>
    <t>공급기업</t>
    <phoneticPr fontId="1" type="noConversion"/>
  </si>
  <si>
    <t>비율(%)</t>
    <phoneticPr fontId="1" type="noConversion"/>
  </si>
  <si>
    <t>구분</t>
    <phoneticPr fontId="1" type="noConversion"/>
  </si>
  <si>
    <t>민간부담금</t>
    <phoneticPr fontId="1" type="noConversion"/>
  </si>
  <si>
    <t>계</t>
    <phoneticPr fontId="1" type="noConversion"/>
  </si>
  <si>
    <t>금액(천원)</t>
    <phoneticPr fontId="1" type="noConversion"/>
  </si>
  <si>
    <t>중소</t>
    <phoneticPr fontId="1" type="noConversion"/>
  </si>
  <si>
    <t>중견</t>
    <phoneticPr fontId="1" type="noConversion"/>
  </si>
  <si>
    <t>중소+청년</t>
    <phoneticPr fontId="1" type="noConversion"/>
  </si>
  <si>
    <t>중견+청년</t>
    <phoneticPr fontId="1" type="noConversion"/>
  </si>
  <si>
    <t>대기업</t>
    <phoneticPr fontId="1" type="noConversion"/>
  </si>
  <si>
    <t>대기업+청년</t>
    <phoneticPr fontId="1" type="noConversion"/>
  </si>
  <si>
    <t>불가</t>
    <phoneticPr fontId="1" type="noConversion"/>
  </si>
  <si>
    <t>(단위 : 천원, %)</t>
    <phoneticPr fontId="1" type="noConversion"/>
  </si>
  <si>
    <t>(단위 : %)</t>
    <phoneticPr fontId="1" type="noConversion"/>
  </si>
  <si>
    <t>1)</t>
    <phoneticPr fontId="1" type="noConversion"/>
  </si>
  <si>
    <t>2)</t>
    <phoneticPr fontId="1" type="noConversion"/>
  </si>
  <si>
    <t>0)</t>
    <phoneticPr fontId="1" type="noConversion"/>
  </si>
  <si>
    <t>노란색 셀 3곳의 숫자만 수정/변경 가능(다른 셀의 숫자는 변경 불가 - 수식으로 되어있음)</t>
    <phoneticPr fontId="1" type="noConversion"/>
  </si>
  <si>
    <t>3)</t>
    <phoneticPr fontId="1" type="noConversion"/>
  </si>
  <si>
    <t>※</t>
    <phoneticPr fontId="1" type="noConversion"/>
  </si>
  <si>
    <t>수요기업이 비영리 또는 지역에 본사가 있는 기업은 민간부담금 중 (현금)매칭 면제 ---&gt; 현물로만 매칭 가능</t>
    <phoneticPr fontId="1" type="noConversion"/>
  </si>
  <si>
    <t>현물 매칭</t>
    <phoneticPr fontId="1" type="noConversion"/>
  </si>
  <si>
    <t>현금 매칭</t>
    <phoneticPr fontId="1" type="noConversion"/>
  </si>
  <si>
    <t>현물만 매칭</t>
    <phoneticPr fontId="1" type="noConversion"/>
  </si>
  <si>
    <t>민간부담금 합계</t>
    <phoneticPr fontId="1" type="noConversion"/>
  </si>
  <si>
    <t>(현금+현물)</t>
    <phoneticPr fontId="1" type="noConversion"/>
  </si>
  <si>
    <t>일반분과
및
AI반도체분과</t>
    <phoneticPr fontId="1" type="noConversion"/>
  </si>
  <si>
    <t>일반분과 및
AI반도체분과</t>
    <phoneticPr fontId="1" type="noConversion"/>
  </si>
  <si>
    <t>[표1]</t>
    <phoneticPr fontId="1" type="noConversion"/>
  </si>
  <si>
    <t>[표2]</t>
    <phoneticPr fontId="1" type="noConversion"/>
  </si>
  <si>
    <t>[일반분과 및 AI반도체분과  : 민간부담금 도출 산식]</t>
    <phoneticPr fontId="1" type="noConversion"/>
  </si>
  <si>
    <t>[표1]의 정부지원비 칸(노란색 셀)에 희망하는 정부지원비를 작성 : 백만원 단위로 입력(십만원 이하 단위는 무조건 000 으로 표기)  :  &lt;예시&gt;  200,000(O), 195,000(O), 172,000(O), 185,450(X), 175,500(X)</t>
    <phoneticPr fontId="1" type="noConversion"/>
  </si>
  <si>
    <t xml:space="preserve">[표1]의 수요기업의 민간부담금 비율 칸(노란색 셀)에 해당되는 수치를 [표2 : 수요기업] 참조하여 작성 </t>
    <phoneticPr fontId="1" type="noConversion"/>
  </si>
  <si>
    <t>[표1]의 공급기업의 민간부담금 비율 칸(노란색 셀)에 해당되는 수치를 [표2 : 공급기업] 참조하여 작성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</si>
</sst>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_-* #,##0.0_-;\-* #,##0.0_-;_-* &quot;-&quot;_-;_-@_-"/>
    <numFmt numFmtId="177" formatCode="_-* #,##0.00_-;\-* #,##0.00_-;_-* &quot;-&quot;_-;_-@_-"/>
  </numFmts>
  <fonts count="1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10"/>
      <color indexed="81"/>
      <name val="돋움"/>
      <family val="3"/>
      <charset val="129"/>
    </font>
    <font>
      <b/>
      <sz val="10"/>
      <color indexed="81"/>
      <name val="Tahoma"/>
      <family val="2"/>
    </font>
    <font>
      <b/>
      <sz val="14"/>
      <color rgb="FF3333FF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rgb="FF3333FF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CC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41" fontId="0" fillId="0" borderId="0" xfId="1" applyFont="1">
      <alignment vertical="center"/>
    </xf>
    <xf numFmtId="41" fontId="0" fillId="0" borderId="0" xfId="1" applyFont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41" fontId="0" fillId="0" borderId="1" xfId="1" applyFont="1" applyBorder="1">
      <alignment vertical="center"/>
    </xf>
    <xf numFmtId="176" fontId="0" fillId="0" borderId="1" xfId="1" applyNumberFormat="1" applyFont="1" applyBorder="1">
      <alignment vertical="center"/>
    </xf>
    <xf numFmtId="177" fontId="0" fillId="0" borderId="0" xfId="1" applyNumberFormat="1" applyFont="1">
      <alignment vertical="center"/>
    </xf>
    <xf numFmtId="41" fontId="3" fillId="2" borderId="1" xfId="1" applyFont="1" applyFill="1" applyBorder="1">
      <alignment vertical="center"/>
    </xf>
    <xf numFmtId="41" fontId="0" fillId="3" borderId="5" xfId="1" applyFont="1" applyFill="1" applyBorder="1" applyAlignment="1">
      <alignment horizontal="center" vertical="center"/>
    </xf>
    <xf numFmtId="41" fontId="0" fillId="3" borderId="1" xfId="1" applyFont="1" applyFill="1" applyBorder="1" applyAlignment="1">
      <alignment horizontal="center" vertical="center" wrapText="1"/>
    </xf>
    <xf numFmtId="41" fontId="3" fillId="3" borderId="5" xfId="1" applyFont="1" applyFill="1" applyBorder="1" applyAlignment="1">
      <alignment horizontal="center" vertical="center" wrapText="1"/>
    </xf>
    <xf numFmtId="41" fontId="3" fillId="0" borderId="1" xfId="1" applyFont="1" applyBorder="1" applyAlignment="1">
      <alignment horizontal="center" vertical="center"/>
    </xf>
    <xf numFmtId="41" fontId="3" fillId="3" borderId="1" xfId="1" applyFont="1" applyFill="1" applyBorder="1" applyAlignment="1">
      <alignment horizontal="center" vertical="center"/>
    </xf>
    <xf numFmtId="41" fontId="10" fillId="0" borderId="0" xfId="1" applyFont="1">
      <alignment vertical="center"/>
    </xf>
    <xf numFmtId="41" fontId="0" fillId="0" borderId="0" xfId="1" applyFont="1" applyAlignment="1">
      <alignment horizontal="right" vertical="center"/>
    </xf>
    <xf numFmtId="41" fontId="11" fillId="0" borderId="0" xfId="1" applyFont="1">
      <alignment vertical="center"/>
    </xf>
    <xf numFmtId="41" fontId="11" fillId="0" borderId="0" xfId="1" applyFont="1" applyAlignment="1">
      <alignment horizontal="center" vertical="center"/>
    </xf>
    <xf numFmtId="41" fontId="12" fillId="0" borderId="0" xfId="1" applyFont="1" applyAlignment="1">
      <alignment horizontal="right" vertical="center"/>
    </xf>
    <xf numFmtId="41" fontId="12" fillId="0" borderId="0" xfId="1" applyFont="1">
      <alignment vertical="center"/>
    </xf>
    <xf numFmtId="41" fontId="12" fillId="0" borderId="0" xfId="1" applyFont="1" applyAlignment="1">
      <alignment vertical="center"/>
    </xf>
    <xf numFmtId="41" fontId="3" fillId="0" borderId="0" xfId="1" applyFont="1">
      <alignment vertical="center"/>
    </xf>
    <xf numFmtId="41" fontId="4" fillId="0" borderId="1" xfId="1" applyNumberFormat="1" applyFont="1" applyFill="1" applyBorder="1">
      <alignment vertical="center"/>
    </xf>
    <xf numFmtId="41" fontId="13" fillId="0" borderId="0" xfId="1" applyFont="1" applyAlignment="1">
      <alignment horizontal="right" vertical="center"/>
    </xf>
    <xf numFmtId="41" fontId="13" fillId="0" borderId="0" xfId="1" applyFont="1" applyAlignment="1">
      <alignment vertical="center"/>
    </xf>
    <xf numFmtId="41" fontId="13" fillId="0" borderId="0" xfId="1" applyFont="1">
      <alignment vertical="center"/>
    </xf>
    <xf numFmtId="41" fontId="14" fillId="0" borderId="0" xfId="1" applyFont="1" applyAlignment="1">
      <alignment horizontal="right" vertical="center"/>
    </xf>
    <xf numFmtId="41" fontId="14" fillId="0" borderId="0" xfId="1" applyFont="1" applyAlignment="1">
      <alignment horizontal="left" vertical="center"/>
    </xf>
    <xf numFmtId="41" fontId="14" fillId="0" borderId="0" xfId="1" applyFont="1" applyAlignment="1">
      <alignment vertical="center"/>
    </xf>
    <xf numFmtId="41" fontId="14" fillId="0" borderId="0" xfId="1" applyFont="1">
      <alignment vertical="center"/>
    </xf>
    <xf numFmtId="41" fontId="3" fillId="0" borderId="1" xfId="1" applyNumberFormat="1" applyFont="1" applyFill="1" applyBorder="1">
      <alignment vertical="center"/>
    </xf>
    <xf numFmtId="41" fontId="3" fillId="4" borderId="1" xfId="1" applyFont="1" applyFill="1" applyBorder="1" applyAlignment="1">
      <alignment horizontal="center" vertical="center"/>
    </xf>
    <xf numFmtId="41" fontId="0" fillId="4" borderId="1" xfId="1" applyFont="1" applyFill="1" applyBorder="1" applyAlignment="1">
      <alignment horizontal="center" vertical="center"/>
    </xf>
    <xf numFmtId="41" fontId="3" fillId="0" borderId="1" xfId="1" applyFont="1" applyBorder="1">
      <alignment vertical="center"/>
    </xf>
    <xf numFmtId="41" fontId="0" fillId="3" borderId="6" xfId="1" applyFont="1" applyFill="1" applyBorder="1" applyAlignment="1">
      <alignment horizontal="center" vertical="center"/>
    </xf>
    <xf numFmtId="41" fontId="0" fillId="3" borderId="10" xfId="1" applyFont="1" applyFill="1" applyBorder="1" applyAlignment="1">
      <alignment horizontal="center" vertical="center"/>
    </xf>
    <xf numFmtId="41" fontId="0" fillId="3" borderId="5" xfId="1" applyFont="1" applyFill="1" applyBorder="1" applyAlignment="1">
      <alignment horizontal="center" vertical="center"/>
    </xf>
    <xf numFmtId="41" fontId="9" fillId="0" borderId="1" xfId="1" applyFont="1" applyBorder="1" applyAlignment="1">
      <alignment horizontal="center" vertical="center" wrapText="1"/>
    </xf>
    <xf numFmtId="41" fontId="9" fillId="0" borderId="1" xfId="1" applyFont="1" applyBorder="1" applyAlignment="1">
      <alignment horizontal="center" vertical="center"/>
    </xf>
    <xf numFmtId="41" fontId="3" fillId="3" borderId="7" xfId="1" applyFont="1" applyFill="1" applyBorder="1" applyAlignment="1">
      <alignment horizontal="center" vertical="center" wrapText="1"/>
    </xf>
    <xf numFmtId="41" fontId="3" fillId="3" borderId="8" xfId="1" applyFont="1" applyFill="1" applyBorder="1" applyAlignment="1">
      <alignment horizontal="center" vertical="center" wrapText="1"/>
    </xf>
    <xf numFmtId="41" fontId="3" fillId="3" borderId="9" xfId="1" applyFont="1" applyFill="1" applyBorder="1" applyAlignment="1">
      <alignment horizontal="center" vertical="center" wrapText="1"/>
    </xf>
    <xf numFmtId="41" fontId="3" fillId="3" borderId="6" xfId="1" applyFont="1" applyFill="1" applyBorder="1" applyAlignment="1">
      <alignment horizontal="center" vertical="center"/>
    </xf>
    <xf numFmtId="41" fontId="3" fillId="3" borderId="10" xfId="1" applyFont="1" applyFill="1" applyBorder="1" applyAlignment="1">
      <alignment horizontal="center" vertical="center"/>
    </xf>
    <xf numFmtId="41" fontId="3" fillId="3" borderId="5" xfId="1" applyFont="1" applyFill="1" applyBorder="1" applyAlignment="1">
      <alignment horizontal="center" vertical="center"/>
    </xf>
    <xf numFmtId="41" fontId="3" fillId="3" borderId="2" xfId="1" applyFont="1" applyFill="1" applyBorder="1" applyAlignment="1">
      <alignment horizontal="center" vertical="center"/>
    </xf>
    <xf numFmtId="41" fontId="3" fillId="3" borderId="3" xfId="1" applyFont="1" applyFill="1" applyBorder="1" applyAlignment="1">
      <alignment horizontal="center" vertical="center"/>
    </xf>
    <xf numFmtId="41" fontId="3" fillId="3" borderId="4" xfId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99CC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38"/>
  <sheetViews>
    <sheetView tabSelected="1" zoomScale="120" zoomScaleNormal="120" workbookViewId="0">
      <selection activeCell="P15" sqref="P15"/>
    </sheetView>
  </sheetViews>
  <sheetFormatPr defaultColWidth="8.625" defaultRowHeight="16.5" x14ac:dyDescent="0.3"/>
  <cols>
    <col min="1" max="1" width="8.625" style="1"/>
    <col min="2" max="2" width="18.5" style="1" customWidth="1"/>
    <col min="3" max="3" width="12.625" style="2" customWidth="1"/>
    <col min="4" max="9" width="13.625" style="1" customWidth="1"/>
    <col min="10" max="10" width="16.875" style="1" bestFit="1" customWidth="1"/>
    <col min="11" max="11" width="8.625" style="1"/>
    <col min="12" max="12" width="12.875" style="1" hidden="1" customWidth="1"/>
    <col min="13" max="13" width="15.25" style="1" hidden="1" customWidth="1"/>
    <col min="14" max="14" width="15.625" style="1" hidden="1" customWidth="1"/>
    <col min="15" max="16384" width="8.625" style="1"/>
  </cols>
  <sheetData>
    <row r="2" spans="2:14" ht="31.5" x14ac:dyDescent="0.3">
      <c r="B2" s="13" t="s">
        <v>34</v>
      </c>
    </row>
    <row r="6" spans="2:14" x14ac:dyDescent="0.3">
      <c r="B6" s="20" t="s">
        <v>32</v>
      </c>
      <c r="J6" s="14" t="s">
        <v>16</v>
      </c>
    </row>
    <row r="7" spans="2:14" x14ac:dyDescent="0.3">
      <c r="B7" s="36" t="s">
        <v>30</v>
      </c>
      <c r="C7" s="33" t="s">
        <v>5</v>
      </c>
      <c r="D7" s="41" t="s">
        <v>0</v>
      </c>
      <c r="E7" s="41" t="s">
        <v>1</v>
      </c>
      <c r="F7" s="44" t="s">
        <v>6</v>
      </c>
      <c r="G7" s="45"/>
      <c r="H7" s="45"/>
      <c r="I7" s="45"/>
      <c r="J7" s="46"/>
    </row>
    <row r="8" spans="2:14" x14ac:dyDescent="0.3">
      <c r="B8" s="37"/>
      <c r="C8" s="34"/>
      <c r="D8" s="42"/>
      <c r="E8" s="42"/>
      <c r="F8" s="38" t="s">
        <v>2</v>
      </c>
      <c r="G8" s="39"/>
      <c r="H8" s="40"/>
      <c r="I8" s="10" t="s">
        <v>3</v>
      </c>
      <c r="J8" s="30" t="s">
        <v>28</v>
      </c>
    </row>
    <row r="9" spans="2:14" x14ac:dyDescent="0.3">
      <c r="B9" s="37"/>
      <c r="C9" s="35"/>
      <c r="D9" s="43"/>
      <c r="E9" s="43"/>
      <c r="F9" s="8" t="s">
        <v>25</v>
      </c>
      <c r="G9" s="8" t="s">
        <v>26</v>
      </c>
      <c r="H9" s="9" t="s">
        <v>7</v>
      </c>
      <c r="I9" s="9" t="s">
        <v>27</v>
      </c>
      <c r="J9" s="31" t="s">
        <v>29</v>
      </c>
    </row>
    <row r="10" spans="2:14" ht="31.5" customHeight="1" x14ac:dyDescent="0.3">
      <c r="B10" s="37"/>
      <c r="C10" s="3" t="s">
        <v>8</v>
      </c>
      <c r="D10" s="4">
        <f>E10+H10+I10</f>
        <v>333334</v>
      </c>
      <c r="E10" s="7">
        <v>200000</v>
      </c>
      <c r="F10" s="21">
        <f>H10-G10</f>
        <v>60000</v>
      </c>
      <c r="G10" s="21">
        <f>ROUNDUP(L10,0)</f>
        <v>6667</v>
      </c>
      <c r="H10" s="29">
        <f>ROUNDUP(M10,0)</f>
        <v>66667</v>
      </c>
      <c r="I10" s="29">
        <f>ROUNDUP(N10,0)</f>
        <v>66667</v>
      </c>
      <c r="J10" s="4">
        <f>H10+I10</f>
        <v>133334</v>
      </c>
      <c r="L10" s="6">
        <f>H10/10</f>
        <v>6666.7</v>
      </c>
      <c r="M10" s="6">
        <f>(E10/E11)*H11</f>
        <v>66666.666666666672</v>
      </c>
      <c r="N10" s="6">
        <f>(E10/E11)*I11</f>
        <v>66666.666666666672</v>
      </c>
    </row>
    <row r="11" spans="2:14" ht="31.5" customHeight="1" x14ac:dyDescent="0.3">
      <c r="B11" s="37"/>
      <c r="C11" s="3" t="s">
        <v>4</v>
      </c>
      <c r="D11" s="4">
        <v>100</v>
      </c>
      <c r="E11" s="4">
        <f>D11-H11-I11</f>
        <v>60</v>
      </c>
      <c r="F11" s="5">
        <f>H11-G11</f>
        <v>18</v>
      </c>
      <c r="G11" s="5">
        <f>H11/10</f>
        <v>2</v>
      </c>
      <c r="H11" s="7">
        <v>20</v>
      </c>
      <c r="I11" s="7">
        <v>20</v>
      </c>
      <c r="J11" s="4">
        <f>H11+I11</f>
        <v>40</v>
      </c>
    </row>
    <row r="14" spans="2:14" s="2" customFormat="1" x14ac:dyDescent="0.3"/>
    <row r="15" spans="2:14" s="2" customFormat="1" x14ac:dyDescent="0.3"/>
    <row r="16" spans="2:14" x14ac:dyDescent="0.3">
      <c r="C16" s="1"/>
    </row>
    <row r="17" spans="1:19" x14ac:dyDescent="0.3">
      <c r="B17" s="20" t="s">
        <v>33</v>
      </c>
      <c r="C17" s="1"/>
      <c r="I17" s="14" t="s">
        <v>17</v>
      </c>
    </row>
    <row r="18" spans="1:19" x14ac:dyDescent="0.3">
      <c r="B18" s="36" t="s">
        <v>31</v>
      </c>
      <c r="C18" s="12" t="s">
        <v>5</v>
      </c>
      <c r="D18" s="12" t="s">
        <v>9</v>
      </c>
      <c r="E18" s="12" t="s">
        <v>11</v>
      </c>
      <c r="F18" s="12" t="s">
        <v>10</v>
      </c>
      <c r="G18" s="12" t="s">
        <v>12</v>
      </c>
      <c r="H18" s="12" t="s">
        <v>13</v>
      </c>
      <c r="I18" s="12" t="s">
        <v>14</v>
      </c>
      <c r="J18" s="2"/>
    </row>
    <row r="19" spans="1:19" ht="21" customHeight="1" x14ac:dyDescent="0.3">
      <c r="B19" s="37"/>
      <c r="C19" s="11" t="s">
        <v>2</v>
      </c>
      <c r="D19" s="32">
        <v>20</v>
      </c>
      <c r="E19" s="4">
        <v>10</v>
      </c>
      <c r="F19" s="32">
        <v>30</v>
      </c>
      <c r="G19" s="4">
        <v>10</v>
      </c>
      <c r="H19" s="3" t="s">
        <v>15</v>
      </c>
      <c r="I19" s="3" t="s">
        <v>15</v>
      </c>
      <c r="J19" s="2"/>
    </row>
    <row r="20" spans="1:19" ht="21" customHeight="1" x14ac:dyDescent="0.3">
      <c r="B20" s="37"/>
      <c r="C20" s="11" t="s">
        <v>3</v>
      </c>
      <c r="D20" s="32">
        <v>20</v>
      </c>
      <c r="E20" s="4">
        <v>10</v>
      </c>
      <c r="F20" s="32">
        <v>30</v>
      </c>
      <c r="G20" s="4">
        <v>10</v>
      </c>
      <c r="H20" s="32">
        <v>30</v>
      </c>
      <c r="I20" s="4">
        <v>10</v>
      </c>
      <c r="J20" s="2"/>
    </row>
    <row r="23" spans="1:19" s="24" customFormat="1" ht="21.6" customHeight="1" x14ac:dyDescent="0.3">
      <c r="A23" s="22" t="s">
        <v>20</v>
      </c>
      <c r="B23" s="23" t="s">
        <v>21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</row>
    <row r="24" spans="1:19" s="18" customFormat="1" ht="21.6" customHeight="1" x14ac:dyDescent="0.3">
      <c r="A24" s="17" t="s">
        <v>18</v>
      </c>
      <c r="B24" s="19" t="s">
        <v>35</v>
      </c>
    </row>
    <row r="25" spans="1:19" s="18" customFormat="1" ht="21.6" customHeight="1" x14ac:dyDescent="0.3">
      <c r="A25" s="17" t="s">
        <v>19</v>
      </c>
      <c r="B25" s="19" t="s">
        <v>36</v>
      </c>
    </row>
    <row r="26" spans="1:19" s="18" customFormat="1" ht="21.6" customHeight="1" x14ac:dyDescent="0.3">
      <c r="A26" s="17" t="s">
        <v>22</v>
      </c>
      <c r="B26" s="19" t="s">
        <v>37</v>
      </c>
      <c r="C26" s="19"/>
    </row>
    <row r="27" spans="1:19" s="18" customFormat="1" ht="21.6" customHeight="1" x14ac:dyDescent="0.3">
      <c r="B27" s="17"/>
      <c r="C27" s="19"/>
    </row>
    <row r="28" spans="1:19" s="28" customFormat="1" ht="21.6" customHeight="1" x14ac:dyDescent="0.3">
      <c r="A28" s="25" t="s">
        <v>23</v>
      </c>
      <c r="B28" s="26" t="s">
        <v>24</v>
      </c>
      <c r="C28" s="27"/>
    </row>
    <row r="29" spans="1:19" s="18" customFormat="1" ht="21.6" customHeight="1" x14ac:dyDescent="0.3">
      <c r="B29" s="17"/>
      <c r="C29" s="19"/>
    </row>
    <row r="30" spans="1:19" s="18" customFormat="1" ht="21.6" customHeight="1" x14ac:dyDescent="0.3">
      <c r="B30" s="17"/>
      <c r="C30" s="19"/>
    </row>
    <row r="31" spans="1:19" s="18" customFormat="1" ht="21.6" customHeight="1" x14ac:dyDescent="0.3">
      <c r="B31" s="17"/>
      <c r="C31" s="19"/>
    </row>
    <row r="32" spans="1:19" s="18" customFormat="1" ht="21.6" customHeight="1" x14ac:dyDescent="0.3">
      <c r="B32" s="17"/>
      <c r="C32" s="19"/>
    </row>
    <row r="33" spans="2:3" s="18" customFormat="1" ht="21.6" customHeight="1" x14ac:dyDescent="0.3">
      <c r="B33" s="17"/>
      <c r="C33" s="19"/>
    </row>
    <row r="34" spans="2:3" s="18" customFormat="1" ht="21.6" customHeight="1" x14ac:dyDescent="0.3">
      <c r="B34" s="17"/>
      <c r="C34" s="19"/>
    </row>
    <row r="35" spans="2:3" s="18" customFormat="1" ht="21.6" customHeight="1" x14ac:dyDescent="0.3">
      <c r="B35" s="17"/>
      <c r="C35" s="19"/>
    </row>
    <row r="36" spans="2:3" s="18" customFormat="1" ht="21.6" customHeight="1" x14ac:dyDescent="0.3">
      <c r="B36" s="17"/>
      <c r="C36" s="19"/>
    </row>
    <row r="37" spans="2:3" s="18" customFormat="1" ht="17.25" x14ac:dyDescent="0.3">
      <c r="B37" s="17"/>
      <c r="C37" s="19"/>
    </row>
    <row r="38" spans="2:3" s="15" customFormat="1" ht="17.25" x14ac:dyDescent="0.3">
      <c r="C38" s="16"/>
    </row>
  </sheetData>
  <mergeCells count="7">
    <mergeCell ref="C7:C9"/>
    <mergeCell ref="B7:B11"/>
    <mergeCell ref="B18:B20"/>
    <mergeCell ref="F8:H8"/>
    <mergeCell ref="E7:E9"/>
    <mergeCell ref="D7:D9"/>
    <mergeCell ref="F7:J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일반분과 및 AI반도체분과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Kang</cp:lastModifiedBy>
  <dcterms:created xsi:type="dcterms:W3CDTF">2022-05-19T08:52:32Z</dcterms:created>
  <dcterms:modified xsi:type="dcterms:W3CDTF">2025-02-10T07:29:14Z</dcterms:modified>
</cp:coreProperties>
</file>